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名单" sheetId="1" r:id="rId1"/>
  </sheets>
  <definedNames>
    <definedName name="_xlnm._FilterDatabase" localSheetId="0" hidden="1">公示名单!$A$2:$J$41</definedName>
  </definedNames>
  <calcPr calcId="144525"/>
</workbook>
</file>

<file path=xl/sharedStrings.xml><?xml version="1.0" encoding="utf-8"?>
<sst xmlns="http://schemas.openxmlformats.org/spreadsheetml/2006/main" count="126" uniqueCount="100">
  <si>
    <t>2022年第一季度扶贫小额信贷拟贴息对象名单</t>
  </si>
  <si>
    <t>序号</t>
  </si>
  <si>
    <t>乡镇</t>
  </si>
  <si>
    <t>姓名</t>
  </si>
  <si>
    <t>证件号码</t>
  </si>
  <si>
    <t>CLEAN(身份证号码)</t>
  </si>
  <si>
    <t>计息起始日</t>
  </si>
  <si>
    <t>计息到期日</t>
  </si>
  <si>
    <t>贷款余额</t>
  </si>
  <si>
    <t>贴息金额(元)</t>
  </si>
  <si>
    <t>客户经理</t>
  </si>
  <si>
    <t>桔林乡</t>
  </si>
  <si>
    <t xml:space="preserve">	高本领</t>
  </si>
  <si>
    <t xml:space="preserve">	35012****402216030</t>
  </si>
  <si>
    <t>省璜镇</t>
  </si>
  <si>
    <t xml:space="preserve">	黄乃桃</t>
  </si>
  <si>
    <t xml:space="preserve">	35012****807084516</t>
  </si>
  <si>
    <t>下祝乡</t>
  </si>
  <si>
    <t xml:space="preserve">	罗延平</t>
  </si>
  <si>
    <t xml:space="preserve">	35012****604155432</t>
  </si>
  <si>
    <t xml:space="preserve">	刘美书</t>
  </si>
  <si>
    <t xml:space="preserve">	35012****606074513</t>
  </si>
  <si>
    <t xml:space="preserve">	章家渠</t>
  </si>
  <si>
    <t xml:space="preserve">	35012****010234618</t>
  </si>
  <si>
    <t xml:space="preserve">	刘家钟</t>
  </si>
  <si>
    <t xml:space="preserve">	35012****809174615</t>
  </si>
  <si>
    <t xml:space="preserve">	陈武钟</t>
  </si>
  <si>
    <t xml:space="preserve">	35012****507114618</t>
  </si>
  <si>
    <t xml:space="preserve">	张是亮</t>
  </si>
  <si>
    <t xml:space="preserve">	35012****207234618</t>
  </si>
  <si>
    <t xml:space="preserve">	王焕桂</t>
  </si>
  <si>
    <t xml:space="preserve">	35012****408284616</t>
  </si>
  <si>
    <t>池园镇</t>
  </si>
  <si>
    <t xml:space="preserve">	詹友炽</t>
  </si>
  <si>
    <t xml:space="preserve">	35012****80721205X</t>
  </si>
  <si>
    <t>三溪乡</t>
  </si>
  <si>
    <t xml:space="preserve">	王礼兴</t>
  </si>
  <si>
    <t xml:space="preserve">	35012****012183659</t>
  </si>
  <si>
    <t xml:space="preserve">	刘振锐</t>
  </si>
  <si>
    <t xml:space="preserve">	35012****908302054</t>
  </si>
  <si>
    <t>云龙乡</t>
  </si>
  <si>
    <t xml:space="preserve">	张荷青</t>
  </si>
  <si>
    <t xml:space="preserve">	35012****812246444</t>
  </si>
  <si>
    <t>东桥镇</t>
  </si>
  <si>
    <t xml:space="preserve">	叶光阳</t>
  </si>
  <si>
    <t xml:space="preserve">	35012****91026507X</t>
  </si>
  <si>
    <t xml:space="preserve">	叶光捷</t>
  </si>
  <si>
    <t xml:space="preserve">	35012****904175072</t>
  </si>
  <si>
    <t xml:space="preserve">	许明章</t>
  </si>
  <si>
    <t xml:space="preserve">	35012****704082197</t>
  </si>
  <si>
    <t>上莲乡</t>
  </si>
  <si>
    <t xml:space="preserve">	林光波</t>
  </si>
  <si>
    <t xml:space="preserve">	35012****101076396</t>
  </si>
  <si>
    <t>白樟镇</t>
  </si>
  <si>
    <t xml:space="preserve">	吴月云</t>
  </si>
  <si>
    <t xml:space="preserve">	35012****301190981</t>
  </si>
  <si>
    <t>坂东镇</t>
  </si>
  <si>
    <t xml:space="preserve">	郑洪</t>
  </si>
  <si>
    <t xml:space="preserve">	35012****303022775</t>
  </si>
  <si>
    <t xml:space="preserve">	叶友良</t>
  </si>
  <si>
    <t xml:space="preserve">	35012****811034970</t>
  </si>
  <si>
    <t>白中镇</t>
  </si>
  <si>
    <t xml:space="preserve">	黄拔银</t>
  </si>
  <si>
    <t xml:space="preserve">	35012****011101359</t>
  </si>
  <si>
    <t xml:space="preserve">	黄立栋</t>
  </si>
  <si>
    <t xml:space="preserve">	35012****111201330</t>
  </si>
  <si>
    <t xml:space="preserve">	张惠平</t>
  </si>
  <si>
    <t xml:space="preserve">	35012****50714098X</t>
  </si>
  <si>
    <t>塔庄镇</t>
  </si>
  <si>
    <t xml:space="preserve">	林新乐</t>
  </si>
  <si>
    <t xml:space="preserve">	35012****402064014</t>
  </si>
  <si>
    <t xml:space="preserve">	池同章</t>
  </si>
  <si>
    <t xml:space="preserve">	35012****203012857</t>
  </si>
  <si>
    <t xml:space="preserve">	林鹰隆</t>
  </si>
  <si>
    <t xml:space="preserve">	35012****907033919</t>
  </si>
  <si>
    <t xml:space="preserve">	陈春金</t>
  </si>
  <si>
    <t xml:space="preserve">	35012****806094981</t>
  </si>
  <si>
    <t xml:space="preserve">	许长标</t>
  </si>
  <si>
    <t xml:space="preserve">	35012****311032776</t>
  </si>
  <si>
    <t xml:space="preserve">	许道清</t>
  </si>
  <si>
    <t xml:space="preserve">	35012****504232774</t>
  </si>
  <si>
    <t xml:space="preserve">	刘宜鹏</t>
  </si>
  <si>
    <t xml:space="preserve">	35012****20131139X</t>
  </si>
  <si>
    <t xml:space="preserve">	钱仁彬</t>
  </si>
  <si>
    <t xml:space="preserve">	35012****205151338</t>
  </si>
  <si>
    <t xml:space="preserve">	郑时华</t>
  </si>
  <si>
    <t xml:space="preserve">	35012****608062757</t>
  </si>
  <si>
    <t xml:space="preserve">	吴圣笃</t>
  </si>
  <si>
    <t xml:space="preserve">	35012****304091078</t>
  </si>
  <si>
    <t xml:space="preserve">	黄玉仙</t>
  </si>
  <si>
    <t xml:space="preserve">	35012****307032765</t>
  </si>
  <si>
    <t xml:space="preserve">	罗宗财</t>
  </si>
  <si>
    <t xml:space="preserve">	35042****905123019</t>
  </si>
  <si>
    <t xml:space="preserve">	刘必良</t>
  </si>
  <si>
    <t xml:space="preserve">	35012****010142058</t>
  </si>
  <si>
    <t xml:space="preserve">	张梅玉</t>
  </si>
  <si>
    <t xml:space="preserve">	35012****710043406</t>
  </si>
  <si>
    <t xml:space="preserve">	张洪坦</t>
  </si>
  <si>
    <t xml:space="preserve">	35012****912104610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</si>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</sst>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1" fillId="0" borderId="0" xfId="0" applyNumberFormat="1" applyFont="1">
      <alignment vertical="center"/>
    </xf>
    <xf numFmtId="177" fontId="2" fillId="2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3" fillId="2" borderId="0" xfId="0" applyFont="1" applyFill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7" fontId="0" fillId="2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9CCFF"/>
      <color rgb="00FFCCCC"/>
      <color rgb="00FF99CC"/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topLeftCell="A31" workbookViewId="0">
      <selection activeCell="M37" sqref="M37"/>
    </sheetView>
  </sheetViews>
  <sheetFormatPr defaultColWidth="9" defaultRowHeight="13.5"/>
  <cols>
    <col min="1" max="1" width="5.75" style="5" customWidth="1"/>
    <col min="2" max="2" width="12.125" style="6" customWidth="1"/>
    <col min="3" max="3" width="9.75" style="7" customWidth="1"/>
    <col min="4" max="4" width="23.75" style="8" customWidth="1"/>
    <col min="5" max="5" width="21.875" style="5" hidden="1" customWidth="1"/>
    <col min="6" max="7" width="11.5" style="9" customWidth="1"/>
    <col min="8" max="8" width="13" style="7" customWidth="1"/>
    <col min="9" max="9" width="15" style="10" customWidth="1"/>
    <col min="10" max="10" width="9.875" style="8" hidden="1" customWidth="1"/>
  </cols>
  <sheetData>
    <row r="1" ht="59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28"/>
      <c r="J1" s="11"/>
    </row>
    <row r="2" s="1" customFormat="1" ht="38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2" t="s">
        <v>8</v>
      </c>
      <c r="I2" s="29" t="s">
        <v>9</v>
      </c>
      <c r="J2" s="30" t="s">
        <v>10</v>
      </c>
    </row>
    <row r="3" s="2" customFormat="1" ht="35" customHeight="1" spans="1:10">
      <c r="A3" s="15">
        <v>1</v>
      </c>
      <c r="B3" s="16" t="s">
        <v>11</v>
      </c>
      <c r="C3" s="16" t="s">
        <v>12</v>
      </c>
      <c r="D3" s="16" t="s">
        <v>13</v>
      </c>
      <c r="E3" s="17" t="str">
        <f>CLEAN(D3)</f>
        <v>35012****402216030</v>
      </c>
      <c r="F3" s="18">
        <v>44551</v>
      </c>
      <c r="G3" s="18">
        <v>44641</v>
      </c>
      <c r="H3" s="16">
        <v>50000</v>
      </c>
      <c r="I3" s="31">
        <v>481.25</v>
      </c>
      <c r="J3" s="32" t="e">
        <f>ROUND(MID(#REF!,1,8)/1000/30*H3*F3,2)</f>
        <v>#REF!</v>
      </c>
    </row>
    <row r="4" s="2" customFormat="1" ht="35" customHeight="1" spans="1:10">
      <c r="A4" s="15">
        <v>2</v>
      </c>
      <c r="B4" s="16" t="s">
        <v>14</v>
      </c>
      <c r="C4" s="16" t="s">
        <v>15</v>
      </c>
      <c r="D4" s="16" t="s">
        <v>16</v>
      </c>
      <c r="E4" s="17" t="str">
        <f t="shared" ref="E4:E12" si="0">CLEAN(D4)</f>
        <v>35012****807084516</v>
      </c>
      <c r="F4" s="18">
        <v>44551</v>
      </c>
      <c r="G4" s="18">
        <v>44641</v>
      </c>
      <c r="H4" s="16">
        <v>43900</v>
      </c>
      <c r="I4" s="31">
        <v>422.54</v>
      </c>
      <c r="J4" s="32" t="e">
        <f>ROUND(MID(#REF!,1,8)/1000/30*H4*F4,2)</f>
        <v>#REF!</v>
      </c>
    </row>
    <row r="5" s="2" customFormat="1" ht="35" customHeight="1" spans="1:10">
      <c r="A5" s="15">
        <v>3</v>
      </c>
      <c r="B5" s="16" t="s">
        <v>17</v>
      </c>
      <c r="C5" s="16" t="s">
        <v>18</v>
      </c>
      <c r="D5" s="16" t="s">
        <v>19</v>
      </c>
      <c r="E5" s="17" t="str">
        <f t="shared" si="0"/>
        <v>35012****604155432</v>
      </c>
      <c r="F5" s="18">
        <v>44551</v>
      </c>
      <c r="G5" s="18">
        <v>44641</v>
      </c>
      <c r="H5" s="16">
        <v>34000</v>
      </c>
      <c r="I5" s="31">
        <v>327.25</v>
      </c>
      <c r="J5" s="32" t="e">
        <f>ROUND(MID(#REF!,1,8)/1000/30*H5*F5,2)</f>
        <v>#REF!</v>
      </c>
    </row>
    <row r="6" s="2" customFormat="1" ht="35" customHeight="1" spans="1:10">
      <c r="A6" s="15">
        <v>4</v>
      </c>
      <c r="B6" s="16" t="s">
        <v>14</v>
      </c>
      <c r="C6" s="16" t="s">
        <v>20</v>
      </c>
      <c r="D6" s="16" t="s">
        <v>21</v>
      </c>
      <c r="E6" s="17" t="str">
        <f t="shared" si="0"/>
        <v>35012****606074513</v>
      </c>
      <c r="F6" s="18">
        <v>44551</v>
      </c>
      <c r="G6" s="18">
        <v>44641</v>
      </c>
      <c r="H6" s="16">
        <v>10360</v>
      </c>
      <c r="I6" s="31">
        <v>99.71</v>
      </c>
      <c r="J6" s="32" t="e">
        <f>ROUND(MID(#REF!,1,8)/1000/30*H6*F6,2)</f>
        <v>#REF!</v>
      </c>
    </row>
    <row r="7" s="2" customFormat="1" ht="35" customHeight="1" spans="1:10">
      <c r="A7" s="15">
        <v>5</v>
      </c>
      <c r="B7" s="16" t="s">
        <v>14</v>
      </c>
      <c r="C7" s="16" t="s">
        <v>22</v>
      </c>
      <c r="D7" s="16" t="s">
        <v>23</v>
      </c>
      <c r="E7" s="19" t="str">
        <f t="shared" si="0"/>
        <v>35012****010234618</v>
      </c>
      <c r="F7" s="18">
        <v>44551</v>
      </c>
      <c r="G7" s="18">
        <v>44641</v>
      </c>
      <c r="H7" s="16">
        <v>47900</v>
      </c>
      <c r="I7" s="31">
        <v>461.04</v>
      </c>
      <c r="J7" s="32" t="e">
        <f>ROUND(MID(#REF!,1,8)/1000/30*H7*F7,2)</f>
        <v>#REF!</v>
      </c>
    </row>
    <row r="8" s="2" customFormat="1" ht="35" customHeight="1" spans="1:10">
      <c r="A8" s="15">
        <v>6</v>
      </c>
      <c r="B8" s="16" t="s">
        <v>14</v>
      </c>
      <c r="C8" s="16" t="s">
        <v>24</v>
      </c>
      <c r="D8" s="16" t="s">
        <v>25</v>
      </c>
      <c r="E8" s="19" t="str">
        <f t="shared" si="0"/>
        <v>35012****809174615</v>
      </c>
      <c r="F8" s="18">
        <v>44551</v>
      </c>
      <c r="G8" s="18">
        <v>44641</v>
      </c>
      <c r="H8" s="16">
        <v>24500</v>
      </c>
      <c r="I8" s="31">
        <v>235.81</v>
      </c>
      <c r="J8" s="32" t="e">
        <f>ROUND(MID(#REF!,1,8)/1000/30*H8*F8,2)</f>
        <v>#REF!</v>
      </c>
    </row>
    <row r="9" s="2" customFormat="1" ht="35" customHeight="1" spans="1:10">
      <c r="A9" s="15">
        <v>7</v>
      </c>
      <c r="B9" s="16" t="s">
        <v>14</v>
      </c>
      <c r="C9" s="16" t="s">
        <v>26</v>
      </c>
      <c r="D9" s="16" t="s">
        <v>27</v>
      </c>
      <c r="E9" s="19" t="str">
        <f t="shared" si="0"/>
        <v>35012****507114618</v>
      </c>
      <c r="F9" s="18">
        <v>44551</v>
      </c>
      <c r="G9" s="18">
        <v>44641</v>
      </c>
      <c r="H9" s="16">
        <v>9900</v>
      </c>
      <c r="I9" s="31">
        <v>95.29</v>
      </c>
      <c r="J9" s="32" t="e">
        <f>ROUND(MID(#REF!,1,8)/1000/30*H9*F9,2)</f>
        <v>#REF!</v>
      </c>
    </row>
    <row r="10" s="3" customFormat="1" ht="35" customHeight="1" spans="1:10">
      <c r="A10" s="15">
        <v>8</v>
      </c>
      <c r="B10" s="16" t="s">
        <v>14</v>
      </c>
      <c r="C10" s="16" t="s">
        <v>28</v>
      </c>
      <c r="D10" s="16" t="s">
        <v>29</v>
      </c>
      <c r="E10" s="19" t="str">
        <f t="shared" si="0"/>
        <v>35012****207234618</v>
      </c>
      <c r="F10" s="18">
        <v>44551</v>
      </c>
      <c r="G10" s="18">
        <v>44641</v>
      </c>
      <c r="H10" s="16">
        <v>29700</v>
      </c>
      <c r="I10" s="31">
        <v>285.86</v>
      </c>
      <c r="J10" s="32" t="e">
        <f>ROUND(MID(#REF!,1,8)/1000/30*H10*F10,2)</f>
        <v>#REF!</v>
      </c>
    </row>
    <row r="11" s="2" customFormat="1" ht="35" customHeight="1" spans="1:10">
      <c r="A11" s="15">
        <v>9</v>
      </c>
      <c r="B11" s="16" t="s">
        <v>14</v>
      </c>
      <c r="C11" s="16" t="s">
        <v>30</v>
      </c>
      <c r="D11" s="16" t="s">
        <v>31</v>
      </c>
      <c r="E11" s="19" t="str">
        <f t="shared" si="0"/>
        <v>35012****408284616</v>
      </c>
      <c r="F11" s="18">
        <v>44551</v>
      </c>
      <c r="G11" s="18">
        <v>44641</v>
      </c>
      <c r="H11" s="16">
        <v>42700</v>
      </c>
      <c r="I11" s="31">
        <v>410.99</v>
      </c>
      <c r="J11" s="32" t="e">
        <f>ROUND(MID(#REF!,1,8)/1000/30*H11*F11,2)</f>
        <v>#REF!</v>
      </c>
    </row>
    <row r="12" s="2" customFormat="1" ht="35" customHeight="1" spans="1:10">
      <c r="A12" s="15">
        <v>10</v>
      </c>
      <c r="B12" s="16" t="s">
        <v>32</v>
      </c>
      <c r="C12" s="16" t="s">
        <v>33</v>
      </c>
      <c r="D12" s="16" t="s">
        <v>34</v>
      </c>
      <c r="E12" s="19" t="str">
        <f t="shared" si="0"/>
        <v>35012****80721205X</v>
      </c>
      <c r="F12" s="18">
        <v>44551</v>
      </c>
      <c r="G12" s="18">
        <v>44641</v>
      </c>
      <c r="H12" s="16">
        <v>20000</v>
      </c>
      <c r="I12" s="31">
        <v>192.5</v>
      </c>
      <c r="J12" s="32" t="e">
        <f>ROUND(MID(#REF!,1,8)/1000/30*H12*F12,2)</f>
        <v>#REF!</v>
      </c>
    </row>
    <row r="13" s="3" customFormat="1" ht="35" customHeight="1" spans="1:10">
      <c r="A13" s="15">
        <v>11</v>
      </c>
      <c r="B13" s="16" t="s">
        <v>35</v>
      </c>
      <c r="C13" s="16" t="s">
        <v>36</v>
      </c>
      <c r="D13" s="16" t="s">
        <v>37</v>
      </c>
      <c r="E13" s="16"/>
      <c r="F13" s="18">
        <v>44545</v>
      </c>
      <c r="G13" s="18">
        <v>44641</v>
      </c>
      <c r="H13" s="16">
        <v>5000</v>
      </c>
      <c r="I13" s="31">
        <v>51.33</v>
      </c>
      <c r="J13" s="32" t="e">
        <f>ROUND(MID(#REF!,1,8)/1000/30*H13*F13,2)</f>
        <v>#REF!</v>
      </c>
    </row>
    <row r="14" s="4" customFormat="1" ht="35" customHeight="1" spans="1:10">
      <c r="A14" s="15">
        <v>12</v>
      </c>
      <c r="B14" s="16" t="s">
        <v>32</v>
      </c>
      <c r="C14" s="16" t="s">
        <v>38</v>
      </c>
      <c r="D14" s="16" t="s">
        <v>39</v>
      </c>
      <c r="E14" s="20"/>
      <c r="F14" s="18">
        <v>44548</v>
      </c>
      <c r="G14" s="18">
        <v>44641</v>
      </c>
      <c r="H14" s="16">
        <v>20000</v>
      </c>
      <c r="I14" s="31">
        <v>196.33</v>
      </c>
      <c r="J14" s="32" t="e">
        <f>ROUND(MID(#REF!,1,8)/1000/30*H14*F14,2)</f>
        <v>#REF!</v>
      </c>
    </row>
    <row r="15" ht="35" customHeight="1" spans="1:10">
      <c r="A15" s="15">
        <v>13</v>
      </c>
      <c r="B15" s="16" t="s">
        <v>40</v>
      </c>
      <c r="C15" s="16" t="s">
        <v>41</v>
      </c>
      <c r="D15" s="16" t="s">
        <v>42</v>
      </c>
      <c r="F15" s="18">
        <v>44550</v>
      </c>
      <c r="G15" s="18">
        <v>44641</v>
      </c>
      <c r="H15" s="16">
        <v>10000</v>
      </c>
      <c r="I15" s="31">
        <v>97.32</v>
      </c>
      <c r="J15" s="32" t="e">
        <f>ROUND(MID(#REF!,1,8)/1000/30*H15*F15,2)</f>
        <v>#REF!</v>
      </c>
    </row>
    <row r="16" ht="35" customHeight="1" spans="1:10">
      <c r="A16" s="15">
        <v>14</v>
      </c>
      <c r="B16" s="16" t="s">
        <v>43</v>
      </c>
      <c r="C16" s="16" t="s">
        <v>44</v>
      </c>
      <c r="D16" s="16" t="s">
        <v>45</v>
      </c>
      <c r="F16" s="18">
        <v>44550</v>
      </c>
      <c r="G16" s="18">
        <v>44641</v>
      </c>
      <c r="H16" s="16">
        <v>3000</v>
      </c>
      <c r="I16" s="31">
        <v>28.82</v>
      </c>
      <c r="J16" s="32" t="e">
        <f>ROUND(MID(#REF!,1,8)/1000/30*H16*F16,2)</f>
        <v>#REF!</v>
      </c>
    </row>
    <row r="17" ht="35" customHeight="1" spans="1:10">
      <c r="A17" s="15">
        <v>15</v>
      </c>
      <c r="B17" s="16" t="s">
        <v>43</v>
      </c>
      <c r="C17" s="16" t="s">
        <v>46</v>
      </c>
      <c r="D17" s="16" t="s">
        <v>47</v>
      </c>
      <c r="F17" s="18">
        <v>44551</v>
      </c>
      <c r="G17" s="18">
        <v>44641</v>
      </c>
      <c r="H17" s="16">
        <v>5000</v>
      </c>
      <c r="I17" s="31">
        <v>47.5</v>
      </c>
      <c r="J17" s="32" t="e">
        <f>ROUND(MID(#REF!,1,8)/1000/30*H17*F17,2)</f>
        <v>#REF!</v>
      </c>
    </row>
    <row r="18" ht="35" customHeight="1" spans="1:10">
      <c r="A18" s="15">
        <v>16</v>
      </c>
      <c r="B18" s="16" t="s">
        <v>32</v>
      </c>
      <c r="C18" s="16" t="s">
        <v>48</v>
      </c>
      <c r="D18" s="16" t="s">
        <v>49</v>
      </c>
      <c r="F18" s="18">
        <v>44552</v>
      </c>
      <c r="G18" s="18">
        <v>44641</v>
      </c>
      <c r="H18" s="16">
        <v>5000</v>
      </c>
      <c r="I18" s="31">
        <v>46.97</v>
      </c>
      <c r="J18" s="32" t="e">
        <f>ROUND(MID(#REF!,1,8)/1000/30*H18*F18,2)</f>
        <v>#REF!</v>
      </c>
    </row>
    <row r="19" ht="35" customHeight="1" spans="1:10">
      <c r="A19" s="15">
        <v>17</v>
      </c>
      <c r="B19" s="16" t="s">
        <v>50</v>
      </c>
      <c r="C19" s="16" t="s">
        <v>51</v>
      </c>
      <c r="D19" s="16" t="s">
        <v>52</v>
      </c>
      <c r="F19" s="18">
        <v>44552</v>
      </c>
      <c r="G19" s="18">
        <v>44641</v>
      </c>
      <c r="H19" s="16">
        <v>3000</v>
      </c>
      <c r="I19" s="31">
        <v>28.18</v>
      </c>
      <c r="J19" s="32" t="e">
        <f>ROUND(MID(#REF!,1,8)/1000/30*H19*F19,2)</f>
        <v>#REF!</v>
      </c>
    </row>
    <row r="20" ht="35" customHeight="1" spans="1:10">
      <c r="A20" s="15">
        <v>18</v>
      </c>
      <c r="B20" s="16" t="s">
        <v>53</v>
      </c>
      <c r="C20" s="16" t="s">
        <v>54</v>
      </c>
      <c r="D20" s="16" t="s">
        <v>55</v>
      </c>
      <c r="F20" s="18">
        <v>44552</v>
      </c>
      <c r="G20" s="18">
        <v>44641</v>
      </c>
      <c r="H20" s="16">
        <v>30000</v>
      </c>
      <c r="I20" s="31">
        <v>344.88</v>
      </c>
      <c r="J20" s="32" t="e">
        <f>ROUND(MID(#REF!,1,8)/1000/30*H20*F20,2)</f>
        <v>#REF!</v>
      </c>
    </row>
    <row r="21" ht="35" customHeight="1" spans="1:10">
      <c r="A21" s="15">
        <v>19</v>
      </c>
      <c r="B21" s="16" t="s">
        <v>56</v>
      </c>
      <c r="C21" s="16" t="s">
        <v>57</v>
      </c>
      <c r="D21" s="16" t="s">
        <v>58</v>
      </c>
      <c r="F21" s="18">
        <v>44553</v>
      </c>
      <c r="G21" s="18">
        <v>44641</v>
      </c>
      <c r="H21" s="16">
        <v>50000</v>
      </c>
      <c r="I21" s="31">
        <v>568.33</v>
      </c>
      <c r="J21" s="32" t="e">
        <f>ROUND(MID(#REF!,1,8)/1000/30*H21*F21,2)</f>
        <v>#REF!</v>
      </c>
    </row>
    <row r="22" ht="35" customHeight="1" spans="1:10">
      <c r="A22" s="15">
        <v>20</v>
      </c>
      <c r="B22" s="16" t="s">
        <v>43</v>
      </c>
      <c r="C22" s="16" t="s">
        <v>59</v>
      </c>
      <c r="D22" s="16" t="s">
        <v>60</v>
      </c>
      <c r="F22" s="18">
        <v>44553</v>
      </c>
      <c r="G22" s="18">
        <v>44641</v>
      </c>
      <c r="H22" s="16">
        <v>3000</v>
      </c>
      <c r="I22" s="31">
        <v>27.87</v>
      </c>
      <c r="J22" s="32" t="e">
        <f>ROUND(MID(#REF!,1,8)/1000/30*H22*F22,2)</f>
        <v>#REF!</v>
      </c>
    </row>
    <row r="23" ht="35" customHeight="1" spans="1:10">
      <c r="A23" s="15">
        <v>21</v>
      </c>
      <c r="B23" s="16" t="s">
        <v>61</v>
      </c>
      <c r="C23" s="16" t="s">
        <v>62</v>
      </c>
      <c r="D23" s="16" t="s">
        <v>63</v>
      </c>
      <c r="E23" s="21"/>
      <c r="F23" s="18">
        <v>44553</v>
      </c>
      <c r="G23" s="18">
        <v>44641</v>
      </c>
      <c r="H23" s="16">
        <v>50000</v>
      </c>
      <c r="I23" s="31">
        <v>568.33</v>
      </c>
      <c r="J23" s="32" t="e">
        <f>ROUND(MID(#REF!,1,8)/1000/30*H23*F23,2)</f>
        <v>#REF!</v>
      </c>
    </row>
    <row r="24" ht="35" customHeight="1" spans="1:10">
      <c r="A24" s="15">
        <v>22</v>
      </c>
      <c r="B24" s="16" t="s">
        <v>61</v>
      </c>
      <c r="C24" s="16" t="s">
        <v>64</v>
      </c>
      <c r="D24" s="16" t="s">
        <v>65</v>
      </c>
      <c r="F24" s="18">
        <v>44553</v>
      </c>
      <c r="G24" s="18">
        <v>44641</v>
      </c>
      <c r="H24" s="16">
        <v>30000</v>
      </c>
      <c r="I24" s="31">
        <v>341</v>
      </c>
      <c r="J24" s="32" t="e">
        <f>ROUND(MID(#REF!,1,8)/1000/30*H24*F24,2)</f>
        <v>#REF!</v>
      </c>
    </row>
    <row r="25" ht="35" customHeight="1" spans="1:10">
      <c r="A25" s="15">
        <v>23</v>
      </c>
      <c r="B25" s="16" t="s">
        <v>53</v>
      </c>
      <c r="C25" s="16" t="s">
        <v>66</v>
      </c>
      <c r="D25" s="16" t="s">
        <v>67</v>
      </c>
      <c r="F25" s="18">
        <v>44553</v>
      </c>
      <c r="G25" s="18">
        <v>44641</v>
      </c>
      <c r="H25" s="16">
        <v>30000</v>
      </c>
      <c r="I25" s="31">
        <v>341</v>
      </c>
      <c r="J25" s="32" t="e">
        <f>ROUND(MID(#REF!,1,8)/1000/30*H25*F25,2)</f>
        <v>#REF!</v>
      </c>
    </row>
    <row r="26" ht="35" customHeight="1" spans="1:10">
      <c r="A26" s="15">
        <v>24</v>
      </c>
      <c r="B26" s="16" t="s">
        <v>68</v>
      </c>
      <c r="C26" s="16" t="s">
        <v>69</v>
      </c>
      <c r="D26" s="16" t="s">
        <v>70</v>
      </c>
      <c r="F26" s="18">
        <v>44553</v>
      </c>
      <c r="G26" s="18">
        <v>44641</v>
      </c>
      <c r="H26" s="16">
        <v>10000</v>
      </c>
      <c r="I26" s="31">
        <v>92.89</v>
      </c>
      <c r="J26" s="32" t="e">
        <f>ROUND(MID(#REF!,1,8)/1000/30*H26*F26,2)</f>
        <v>#REF!</v>
      </c>
    </row>
    <row r="27" ht="35" customHeight="1" spans="1:10">
      <c r="A27" s="15">
        <v>25</v>
      </c>
      <c r="B27" s="16" t="s">
        <v>56</v>
      </c>
      <c r="C27" s="16" t="s">
        <v>71</v>
      </c>
      <c r="D27" s="16" t="s">
        <v>72</v>
      </c>
      <c r="F27" s="18">
        <v>44553</v>
      </c>
      <c r="G27" s="18">
        <v>44641</v>
      </c>
      <c r="H27" s="16">
        <v>30000</v>
      </c>
      <c r="I27" s="31">
        <v>341</v>
      </c>
      <c r="J27" s="32" t="e">
        <f>ROUND(MID(#REF!,1,8)/1000/30*H27*F27,2)</f>
        <v>#REF!</v>
      </c>
    </row>
    <row r="28" ht="35" customHeight="1" spans="1:10">
      <c r="A28" s="15">
        <v>26</v>
      </c>
      <c r="B28" s="16" t="s">
        <v>68</v>
      </c>
      <c r="C28" s="16" t="s">
        <v>73</v>
      </c>
      <c r="D28" s="16" t="s">
        <v>74</v>
      </c>
      <c r="F28" s="18">
        <v>44553</v>
      </c>
      <c r="G28" s="18">
        <v>44641</v>
      </c>
      <c r="H28" s="16">
        <v>50000</v>
      </c>
      <c r="I28" s="31">
        <v>568.33</v>
      </c>
      <c r="J28" s="32" t="e">
        <f>ROUND(MID(#REF!,1,8)/1000/30*H28*F28,2)</f>
        <v>#REF!</v>
      </c>
    </row>
    <row r="29" ht="35" customHeight="1" spans="1:10">
      <c r="A29" s="15">
        <v>27</v>
      </c>
      <c r="B29" s="16" t="s">
        <v>43</v>
      </c>
      <c r="C29" s="16" t="s">
        <v>75</v>
      </c>
      <c r="D29" s="16" t="s">
        <v>76</v>
      </c>
      <c r="F29" s="18">
        <v>44553</v>
      </c>
      <c r="G29" s="18">
        <v>44641</v>
      </c>
      <c r="H29" s="16">
        <v>3000</v>
      </c>
      <c r="I29" s="31">
        <v>27.87</v>
      </c>
      <c r="J29" s="32" t="e">
        <f>ROUND(MID(#REF!,1,8)/1000/30*H29*F29,2)</f>
        <v>#REF!</v>
      </c>
    </row>
    <row r="30" ht="35" customHeight="1" spans="1:10">
      <c r="A30" s="15">
        <v>28</v>
      </c>
      <c r="B30" s="16" t="s">
        <v>56</v>
      </c>
      <c r="C30" s="16" t="s">
        <v>77</v>
      </c>
      <c r="D30" s="16" t="s">
        <v>78</v>
      </c>
      <c r="F30" s="18">
        <v>44553</v>
      </c>
      <c r="G30" s="18">
        <v>44641</v>
      </c>
      <c r="H30" s="16">
        <v>30000</v>
      </c>
      <c r="I30" s="31">
        <v>341</v>
      </c>
      <c r="J30" s="32" t="e">
        <f>ROUND(MID(#REF!,1,8)/1000/30*H30*F30,2)</f>
        <v>#REF!</v>
      </c>
    </row>
    <row r="31" ht="35" customHeight="1" spans="1:10">
      <c r="A31" s="15">
        <v>29</v>
      </c>
      <c r="B31" s="16" t="s">
        <v>56</v>
      </c>
      <c r="C31" s="16" t="s">
        <v>79</v>
      </c>
      <c r="D31" s="16" t="s">
        <v>80</v>
      </c>
      <c r="F31" s="18">
        <v>44553</v>
      </c>
      <c r="G31" s="18">
        <v>44641</v>
      </c>
      <c r="H31" s="16">
        <v>3000</v>
      </c>
      <c r="I31" s="31">
        <v>34.1</v>
      </c>
      <c r="J31" s="32" t="e">
        <f>ROUND(MID(#REF!,1,8)/1000/30*H31*F31,2)</f>
        <v>#REF!</v>
      </c>
    </row>
    <row r="32" ht="35" customHeight="1" spans="1:10">
      <c r="A32" s="15">
        <v>30</v>
      </c>
      <c r="B32" s="16" t="s">
        <v>61</v>
      </c>
      <c r="C32" s="16" t="s">
        <v>81</v>
      </c>
      <c r="D32" s="16" t="s">
        <v>82</v>
      </c>
      <c r="F32" s="18">
        <v>44553</v>
      </c>
      <c r="G32" s="18">
        <v>44641</v>
      </c>
      <c r="H32" s="16">
        <v>20000</v>
      </c>
      <c r="I32" s="31">
        <v>227.33</v>
      </c>
      <c r="J32" s="32" t="e">
        <f>ROUND(MID(#REF!,1,8)/1000/30*H32*F32,2)</f>
        <v>#REF!</v>
      </c>
    </row>
    <row r="33" ht="35" customHeight="1" spans="1:10">
      <c r="A33" s="15">
        <v>31</v>
      </c>
      <c r="B33" s="16" t="s">
        <v>61</v>
      </c>
      <c r="C33" s="16" t="s">
        <v>83</v>
      </c>
      <c r="D33" s="16" t="s">
        <v>84</v>
      </c>
      <c r="F33" s="18">
        <v>44553</v>
      </c>
      <c r="G33" s="18">
        <v>44641</v>
      </c>
      <c r="H33" s="16">
        <v>30000</v>
      </c>
      <c r="I33" s="31">
        <v>341</v>
      </c>
      <c r="J33" s="32" t="e">
        <f>ROUND(MID(#REF!,1,8)/1000/30*H33*F33,2)</f>
        <v>#REF!</v>
      </c>
    </row>
    <row r="34" ht="35" customHeight="1" spans="1:10">
      <c r="A34" s="15">
        <v>32</v>
      </c>
      <c r="B34" s="16" t="s">
        <v>56</v>
      </c>
      <c r="C34" s="16" t="s">
        <v>85</v>
      </c>
      <c r="D34" s="16" t="s">
        <v>86</v>
      </c>
      <c r="F34" s="18">
        <v>44553</v>
      </c>
      <c r="G34" s="18">
        <v>44641</v>
      </c>
      <c r="H34" s="16">
        <v>30000</v>
      </c>
      <c r="I34" s="31">
        <v>341</v>
      </c>
      <c r="J34" s="32" t="e">
        <f>ROUND(MID(#REF!,1,8)/1000/30*H34*F34,2)</f>
        <v>#REF!</v>
      </c>
    </row>
    <row r="35" ht="35" customHeight="1" spans="1:10">
      <c r="A35" s="15">
        <v>33</v>
      </c>
      <c r="B35" s="16" t="s">
        <v>53</v>
      </c>
      <c r="C35" s="16" t="s">
        <v>87</v>
      </c>
      <c r="D35" s="16" t="s">
        <v>88</v>
      </c>
      <c r="F35" s="18">
        <v>44554</v>
      </c>
      <c r="G35" s="18">
        <v>44641</v>
      </c>
      <c r="H35" s="16">
        <v>10000</v>
      </c>
      <c r="I35" s="31">
        <v>112.38</v>
      </c>
      <c r="J35" s="32" t="e">
        <f>ROUND(MID(#REF!,1,8)/1000/30*H35*F35,2)</f>
        <v>#REF!</v>
      </c>
    </row>
    <row r="36" ht="35" customHeight="1" spans="1:10">
      <c r="A36" s="15">
        <v>34</v>
      </c>
      <c r="B36" s="16" t="s">
        <v>56</v>
      </c>
      <c r="C36" s="16" t="s">
        <v>89</v>
      </c>
      <c r="D36" s="16" t="s">
        <v>90</v>
      </c>
      <c r="F36" s="18">
        <v>44554</v>
      </c>
      <c r="G36" s="18">
        <v>44641</v>
      </c>
      <c r="H36" s="16">
        <v>50000</v>
      </c>
      <c r="I36" s="31">
        <v>561.88</v>
      </c>
      <c r="J36" s="32" t="e">
        <f>ROUND(MID(#REF!,1,8)/1000/30*H36*F36,2)</f>
        <v>#REF!</v>
      </c>
    </row>
    <row r="37" ht="35" customHeight="1" spans="1:10">
      <c r="A37" s="15">
        <v>35</v>
      </c>
      <c r="B37" s="16" t="s">
        <v>56</v>
      </c>
      <c r="C37" s="16" t="s">
        <v>91</v>
      </c>
      <c r="D37" s="16" t="s">
        <v>92</v>
      </c>
      <c r="F37" s="18">
        <v>44554</v>
      </c>
      <c r="G37" s="18">
        <v>44641</v>
      </c>
      <c r="H37" s="16">
        <v>50000</v>
      </c>
      <c r="I37" s="31">
        <v>561.88</v>
      </c>
      <c r="J37" s="32" t="e">
        <f>ROUND(MID(#REF!,1,8)/1000/30*H37*F37,2)</f>
        <v>#REF!</v>
      </c>
    </row>
    <row r="38" ht="35" customHeight="1" spans="1:10">
      <c r="A38" s="15">
        <v>36</v>
      </c>
      <c r="B38" s="16" t="s">
        <v>32</v>
      </c>
      <c r="C38" s="16" t="s">
        <v>93</v>
      </c>
      <c r="D38" s="16" t="s">
        <v>94</v>
      </c>
      <c r="F38" s="18">
        <v>44560</v>
      </c>
      <c r="G38" s="18">
        <v>44641</v>
      </c>
      <c r="H38" s="16">
        <v>3000</v>
      </c>
      <c r="I38" s="31">
        <v>25.65</v>
      </c>
      <c r="J38" s="32" t="e">
        <f>ROUND(MID(#REF!,1,8)/1000/30*H38*F38,2)</f>
        <v>#REF!</v>
      </c>
    </row>
    <row r="39" ht="35" customHeight="1" spans="1:10">
      <c r="A39" s="15">
        <v>37</v>
      </c>
      <c r="B39" s="16" t="s">
        <v>32</v>
      </c>
      <c r="C39" s="16" t="s">
        <v>95</v>
      </c>
      <c r="D39" s="16" t="s">
        <v>96</v>
      </c>
      <c r="F39" s="18">
        <v>44560</v>
      </c>
      <c r="G39" s="18">
        <v>44641</v>
      </c>
      <c r="H39" s="16">
        <v>3000</v>
      </c>
      <c r="I39" s="31">
        <v>25.65</v>
      </c>
      <c r="J39" s="32" t="e">
        <f>ROUND(MID(#REF!,1,8)/1000/30*H39*F39,2)</f>
        <v>#REF!</v>
      </c>
    </row>
    <row r="40" ht="35" customHeight="1" spans="1:10">
      <c r="A40" s="22">
        <v>38</v>
      </c>
      <c r="B40" s="23" t="s">
        <v>14</v>
      </c>
      <c r="C40" s="23" t="s">
        <v>97</v>
      </c>
      <c r="D40" s="23" t="s">
        <v>98</v>
      </c>
      <c r="F40" s="24">
        <v>44591</v>
      </c>
      <c r="G40" s="24">
        <v>44641</v>
      </c>
      <c r="H40" s="23">
        <v>30000</v>
      </c>
      <c r="I40" s="33">
        <v>154.17</v>
      </c>
      <c r="J40" s="32" t="e">
        <f>ROUND(MID(#REF!,1,8)/1000/30*H40*F40,2)</f>
        <v>#REF!</v>
      </c>
    </row>
    <row r="41" ht="35" customHeight="1" spans="1:9">
      <c r="A41" s="15" t="s">
        <v>99</v>
      </c>
      <c r="B41" s="15"/>
      <c r="C41" s="25"/>
      <c r="D41" s="26"/>
      <c r="E41" s="21"/>
      <c r="F41" s="27"/>
      <c r="G41" s="27"/>
      <c r="H41" s="25"/>
      <c r="I41" s="34">
        <f>SUM(I3:I40)</f>
        <v>9456.23</v>
      </c>
    </row>
  </sheetData>
  <autoFilter ref="A2:J41">
    <extLst/>
  </autoFilter>
  <mergeCells count="2">
    <mergeCell ref="A1:J1"/>
    <mergeCell ref="A41:B41"/>
  </mergeCells>
  <conditionalFormatting sqref="C3:C12">
    <cfRule type="duplicateValues" dxfId="0" priority="1"/>
  </conditionalFormatting>
  <printOptions horizontalCentered="1"/>
  <pageMargins left="0.629861111111111" right="0.511805555555556" top="0.590277777777778" bottom="0.393055555555556" header="0.314583333333333" footer="0.314583333333333"/>
  <pageSetup paperSize="9" scale="7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2022-03-11T03:19:12Z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28FA5AFB089641C0BACDE8B0E9DD4953</vt:lpwstr>
  </property>
  <property fmtid="{D5CDD505-2E9C-101B-9397-08002B2CF9AE}" pid="3" name="KSOProductBuildVer">
    <vt:lpwstr>2052-11.1.0.11365</vt:lpwstr>
  </property>
</Properties>
</file>